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Jaz rzeka Cielnica OFERTOWY" sheetId="1" r:id="rId1"/>
  </sheets>
  <definedNames>
    <definedName name="_xlnm.Print_Area" localSheetId="0">'Jaz rzeka Cielnica OFERTOWY'!$A$1:$G$30</definedName>
  </definedNames>
  <calcPr fullCalcOnLoad="1"/>
</workbook>
</file>

<file path=xl/sharedStrings.xml><?xml version="1.0" encoding="utf-8"?>
<sst xmlns="http://schemas.openxmlformats.org/spreadsheetml/2006/main" count="71" uniqueCount="59">
  <si>
    <t>ZWIĘKSZENIE RETENCJI ZLEWNI NA OBSZARACH WIEJSKICH 
ZGODNYCH Z ZAŁOŻENIAMI PLANU PRZECIWDZIAŁANIA SKUTKOM SUSZY</t>
  </si>
  <si>
    <t>Oferent:</t>
  </si>
  <si>
    <t>Jaz zastawkowy na rzece Cielnica w km. 7+000</t>
  </si>
  <si>
    <t>KOSZTORYS OFERTOWY</t>
  </si>
  <si>
    <t>Lp.</t>
  </si>
  <si>
    <t>Opis</t>
  </si>
  <si>
    <t>jedn.obm.</t>
  </si>
  <si>
    <t>Obmiar</t>
  </si>
  <si>
    <t>Cena jedn,</t>
  </si>
  <si>
    <t>Wartość</t>
  </si>
  <si>
    <t xml:space="preserve">Wyliczenie </t>
  </si>
  <si>
    <t>Ilość</t>
  </si>
  <si>
    <t>1 d.1</t>
  </si>
  <si>
    <t>Oczyszczenie terenu z namułów , nanosów i innych przeszkód - 10 % ręcznie   Wyrównanie rowów i kanałów po koparkach - grub. nadmiaru gruntu do ścinania do 15 cm - kat. III</t>
  </si>
  <si>
    <t>m3</t>
  </si>
  <si>
    <t>108*10%</t>
  </si>
  <si>
    <t>2 d.1</t>
  </si>
  <si>
    <t>Oczyszczenie terenu z namułów nanosów i innych przeszkód - 90% machanicznie  Wykopy oraz przekopy wykonywane koparkami przedsiębiernymi 0.60 m3 na odkład w gruncie kat.III</t>
  </si>
  <si>
    <t>108*90%</t>
  </si>
  <si>
    <t>3 d.1</t>
  </si>
  <si>
    <t>Grodze z worków z piaskiem dla połówkowego etapowania prac</t>
  </si>
  <si>
    <t>m</t>
  </si>
  <si>
    <t>10+10 = 20,000</t>
  </si>
  <si>
    <t>4 d.2</t>
  </si>
  <si>
    <t>Montaż zasuw pojedynczych ślizgowych o pow.do 2.0 m2</t>
  </si>
  <si>
    <t>t</t>
  </si>
  <si>
    <t>0,8*3</t>
  </si>
  <si>
    <t>5 d.3</t>
  </si>
  <si>
    <t>Skucie Powierzchni betonu przy głębokości skucia do 6 cm na ścianach lub podłogach</t>
  </si>
  <si>
    <t>m2</t>
  </si>
  <si>
    <t>6 d.3</t>
  </si>
  <si>
    <t>Przygotowanie i montaż zbrojenia z prętów stalowych gładkich lub żebrowanych o śr. do 6 mm - siatka o oczku 25 x 25 cm</t>
  </si>
  <si>
    <t>kg</t>
  </si>
  <si>
    <t>51,2*1,4</t>
  </si>
  <si>
    <t>7 d.3</t>
  </si>
  <si>
    <t>Kotwy stalowe fi 6 dł. 15 cm w otworach fi 8 - 16 szt/m2 w zaprawie cem.</t>
  </si>
  <si>
    <t>8 d.3</t>
  </si>
  <si>
    <t>Torkretowanie ścian o pow.płaskiej o wys.do 4 m grub.warstwy 2x10 mm</t>
  </si>
  <si>
    <t>9 d.3</t>
  </si>
  <si>
    <t>Torkretowanie ścian o pow.płaskiej o wys.do 4 m - dod.za każde dalsze 10 mm grub.warstwy   dodatek dalsze 4 cm Krotność = 4</t>
  </si>
  <si>
    <t>10 d.4</t>
  </si>
  <si>
    <t>Uzupełnienie umocnienia skarp ponuru - kanałów narzutem kamiennym</t>
  </si>
  <si>
    <t>(57,2+26,0)*60%</t>
  </si>
  <si>
    <t>11 d.5</t>
  </si>
  <si>
    <t>Remont bruku o grub. 15 cm z kostek sześciokątnych na dnie poszuru</t>
  </si>
  <si>
    <t>26,9*40%</t>
  </si>
  <si>
    <t>12 d.5</t>
  </si>
  <si>
    <t>26,0*60%</t>
  </si>
  <si>
    <t>13 d.6</t>
  </si>
  <si>
    <t>Czyszczenie strumieniowo ścierne do trzeciego stopnia czystości konstrukcji kratowych (stan wyjściowy powierzchni B)</t>
  </si>
  <si>
    <t>14 d.6</t>
  </si>
  <si>
    <t>Malowanie natryskiem pneumatycznym farbami do gruntowania chlorokauczukowymi konstrukcji kratowych</t>
  </si>
  <si>
    <t>15 d.6</t>
  </si>
  <si>
    <t>Malowanie natryskiem pneumatycznym farbami nawierzchniowymi i emaliami ftalowymi konstrukcji kratowych</t>
  </si>
  <si>
    <t>16 d.6</t>
  </si>
  <si>
    <t xml:space="preserve">Wypełnienie konstrukcji slaowej kładek deskami z tarcicy nasyc.gr 50 mm analogia </t>
  </si>
  <si>
    <t>Razem NETTO</t>
  </si>
  <si>
    <t>Vat - 23 %</t>
  </si>
  <si>
    <t>Ogółem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</si>
</sst>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_ ;[Red]\-0.000\ "/>
  </numFmts>
  <fonts count="4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b/>
      <sz val="1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8" fontId="2" fillId="0" borderId="10" xfId="0" applyNumberFormat="1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Fill="1" applyBorder="1" applyAlignment="1" applyProtection="1">
      <alignment horizontal="center" vertical="center"/>
      <protection/>
    </xf>
    <xf numFmtId="8" fontId="2" fillId="0" borderId="12" xfId="0" applyNumberFormat="1" applyFont="1" applyFill="1" applyBorder="1" applyAlignment="1" applyProtection="1">
      <alignment horizontal="center" vertical="center"/>
      <protection/>
    </xf>
    <xf numFmtId="8" fontId="1" fillId="33" borderId="10" xfId="0" applyNumberFormat="1" applyFont="1" applyFill="1" applyBorder="1" applyAlignment="1" applyProtection="1">
      <alignment horizontal="center" vertical="center"/>
      <protection/>
    </xf>
    <xf numFmtId="8" fontId="1" fillId="0" borderId="13" xfId="0" applyNumberFormat="1" applyFont="1" applyFill="1" applyBorder="1" applyAlignment="1" applyProtection="1">
      <alignment horizontal="center" vertical="center"/>
      <protection/>
    </xf>
    <xf numFmtId="164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8" fontId="1" fillId="33" borderId="11" xfId="0" applyNumberFormat="1" applyFont="1" applyFill="1" applyBorder="1" applyAlignment="1" applyProtection="1">
      <alignment horizontal="center" vertical="center"/>
      <protection/>
    </xf>
    <xf numFmtId="8" fontId="1" fillId="0" borderId="15" xfId="0" applyNumberFormat="1" applyFont="1" applyFill="1" applyBorder="1" applyAlignment="1" applyProtection="1">
      <alignment horizontal="center" vertical="center"/>
      <protection/>
    </xf>
    <xf numFmtId="16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8" fontId="1" fillId="0" borderId="12" xfId="0" applyNumberFormat="1" applyFont="1" applyFill="1" applyBorder="1" applyAlignment="1" applyProtection="1">
      <alignment horizontal="center" vertical="center"/>
      <protection/>
    </xf>
    <xf numFmtId="8" fontId="2" fillId="0" borderId="17" xfId="0" applyNumberFormat="1" applyFont="1" applyFill="1" applyBorder="1" applyAlignment="1" applyProtection="1">
      <alignment horizontal="center" vertical="center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top" wrapText="1"/>
      <protection/>
    </xf>
    <xf numFmtId="0" fontId="6" fillId="0" borderId="19" xfId="0" applyFont="1" applyFill="1" applyBorder="1" applyAlignment="1" applyProtection="1">
      <alignment horizontal="left" vertical="top" wrapText="1"/>
      <protection/>
    </xf>
    <xf numFmtId="0" fontId="6" fillId="0" borderId="25" xfId="0" applyFont="1" applyFill="1" applyBorder="1" applyAlignment="1" applyProtection="1">
      <alignment horizontal="left" vertical="top" wrapText="1"/>
      <protection/>
    </xf>
    <xf numFmtId="0" fontId="6" fillId="0" borderId="26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27" xfId="0" applyFont="1" applyFill="1" applyBorder="1" applyAlignment="1" applyProtection="1">
      <alignment horizontal="left" vertical="top" wrapText="1"/>
      <protection/>
    </xf>
    <xf numFmtId="0" fontId="6" fillId="0" borderId="28" xfId="0" applyFont="1" applyFill="1" applyBorder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30" xfId="0" applyFont="1" applyFill="1" applyBorder="1" applyAlignment="1" applyProtection="1">
      <alignment horizontal="left" vertical="top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M13" sqref="M13"/>
    </sheetView>
  </sheetViews>
  <sheetFormatPr defaultColWidth="9.140625" defaultRowHeight="15"/>
  <cols>
    <col min="1" max="1" width="8.8515625" style="1" customWidth="1"/>
    <col min="2" max="2" width="59.7109375" style="2" customWidth="1"/>
    <col min="3" max="3" width="8.8515625" style="1" customWidth="1"/>
    <col min="4" max="4" width="12.7109375" style="2" customWidth="1"/>
    <col min="5" max="5" width="11.7109375" style="2" customWidth="1"/>
    <col min="6" max="6" width="13.00390625" style="1" customWidth="1"/>
    <col min="7" max="7" width="14.57421875" style="1" customWidth="1"/>
    <col min="8" max="8" width="8.8515625" style="1" customWidth="1"/>
  </cols>
  <sheetData>
    <row r="1" spans="1:7" s="26" customFormat="1" ht="39.75" customHeight="1">
      <c r="A1" s="34" t="s">
        <v>0</v>
      </c>
      <c r="B1" s="35"/>
      <c r="C1" s="35"/>
      <c r="D1" s="36"/>
      <c r="E1" s="37" t="s">
        <v>1</v>
      </c>
      <c r="F1" s="38"/>
      <c r="G1" s="39"/>
    </row>
    <row r="2" spans="1:7" s="26" customFormat="1" ht="18" customHeight="1">
      <c r="A2" s="46" t="s">
        <v>2</v>
      </c>
      <c r="B2" s="47"/>
      <c r="C2" s="47"/>
      <c r="D2" s="48"/>
      <c r="E2" s="40"/>
      <c r="F2" s="41"/>
      <c r="G2" s="42"/>
    </row>
    <row r="3" spans="1:7" ht="25.5" customHeight="1">
      <c r="A3" s="49" t="s">
        <v>3</v>
      </c>
      <c r="B3" s="50"/>
      <c r="C3" s="50"/>
      <c r="D3" s="51"/>
      <c r="E3" s="43"/>
      <c r="F3" s="44"/>
      <c r="G3" s="45"/>
    </row>
    <row r="4" spans="1:7" ht="15">
      <c r="A4" s="27" t="s">
        <v>4</v>
      </c>
      <c r="B4" s="31" t="s">
        <v>5</v>
      </c>
      <c r="C4" s="32" t="s">
        <v>6</v>
      </c>
      <c r="D4" s="31" t="s">
        <v>7</v>
      </c>
      <c r="E4" s="31"/>
      <c r="F4" s="32" t="s">
        <v>8</v>
      </c>
      <c r="G4" s="52" t="s">
        <v>9</v>
      </c>
    </row>
    <row r="5" spans="1:7" ht="13.5" customHeight="1">
      <c r="A5" s="28"/>
      <c r="B5" s="58"/>
      <c r="C5" s="33"/>
      <c r="D5" s="25" t="s">
        <v>10</v>
      </c>
      <c r="E5" s="25" t="s">
        <v>11</v>
      </c>
      <c r="F5" s="33"/>
      <c r="G5" s="53"/>
    </row>
    <row r="6" spans="1:7" s="18" customFormat="1" ht="33.75" customHeight="1">
      <c r="A6" s="23">
        <v>1</v>
      </c>
      <c r="B6" s="29"/>
      <c r="C6" s="30"/>
      <c r="D6" s="24"/>
      <c r="E6" s="22"/>
      <c r="F6" s="20"/>
      <c r="G6" s="5"/>
    </row>
    <row r="7" spans="1:7" ht="38.25" customHeight="1">
      <c r="A7" s="17" t="s">
        <v>12</v>
      </c>
      <c r="B7" s="15" t="s">
        <v>13</v>
      </c>
      <c r="C7" s="16" t="s">
        <v>14</v>
      </c>
      <c r="D7" s="15" t="s">
        <v>15</v>
      </c>
      <c r="E7" s="14">
        <v>10.8</v>
      </c>
      <c r="F7" s="13"/>
      <c r="G7" s="12">
        <f>E7*F7</f>
        <v>0</v>
      </c>
    </row>
    <row r="8" spans="1:7" ht="38.25" customHeight="1">
      <c r="A8" s="17" t="s">
        <v>16</v>
      </c>
      <c r="B8" s="15" t="s">
        <v>17</v>
      </c>
      <c r="C8" s="16" t="s">
        <v>14</v>
      </c>
      <c r="D8" s="15" t="s">
        <v>18</v>
      </c>
      <c r="E8" s="14">
        <f>108*90%</f>
        <v>97.2</v>
      </c>
      <c r="F8" s="13"/>
      <c r="G8" s="12">
        <f>E8*F8</f>
        <v>0</v>
      </c>
    </row>
    <row r="9" spans="1:7" ht="26.25" customHeight="1">
      <c r="A9" s="11" t="s">
        <v>19</v>
      </c>
      <c r="B9" s="9" t="s">
        <v>20</v>
      </c>
      <c r="C9" s="10" t="s">
        <v>21</v>
      </c>
      <c r="D9" s="9" t="s">
        <v>22</v>
      </c>
      <c r="E9" s="8">
        <v>20</v>
      </c>
      <c r="F9" s="7"/>
      <c r="G9" s="6">
        <f>E9*F9</f>
        <v>0</v>
      </c>
    </row>
    <row r="10" spans="1:7" s="18" customFormat="1" ht="33.75" customHeight="1">
      <c r="A10" s="23">
        <v>2</v>
      </c>
      <c r="B10" s="29"/>
      <c r="C10" s="30"/>
      <c r="D10" s="22"/>
      <c r="E10" s="21"/>
      <c r="F10" s="20"/>
      <c r="G10" s="19"/>
    </row>
    <row r="11" spans="1:7" ht="13.5" customHeight="1">
      <c r="A11" s="11" t="s">
        <v>23</v>
      </c>
      <c r="B11" s="9" t="s">
        <v>24</v>
      </c>
      <c r="C11" s="10" t="s">
        <v>25</v>
      </c>
      <c r="D11" s="9" t="s">
        <v>26</v>
      </c>
      <c r="E11" s="8">
        <v>2.4</v>
      </c>
      <c r="F11" s="7"/>
      <c r="G11" s="6">
        <f>E11*F11</f>
        <v>0</v>
      </c>
    </row>
    <row r="12" spans="1:7" s="18" customFormat="1" ht="33.75" customHeight="1">
      <c r="A12" s="23">
        <v>3</v>
      </c>
      <c r="B12" s="29"/>
      <c r="C12" s="30"/>
      <c r="D12" s="22"/>
      <c r="E12" s="21"/>
      <c r="F12" s="20"/>
      <c r="G12" s="19"/>
    </row>
    <row r="13" spans="1:7" ht="25.5" customHeight="1">
      <c r="A13" s="17" t="s">
        <v>27</v>
      </c>
      <c r="B13" s="15" t="s">
        <v>28</v>
      </c>
      <c r="C13" s="16" t="s">
        <v>29</v>
      </c>
      <c r="D13" s="15">
        <v>51.2</v>
      </c>
      <c r="E13" s="14">
        <v>51.2</v>
      </c>
      <c r="F13" s="13"/>
      <c r="G13" s="12">
        <f>E13*F13</f>
        <v>0</v>
      </c>
    </row>
    <row r="14" spans="1:7" ht="25.5" customHeight="1">
      <c r="A14" s="17" t="s">
        <v>30</v>
      </c>
      <c r="B14" s="15" t="s">
        <v>31</v>
      </c>
      <c r="C14" s="16" t="s">
        <v>32</v>
      </c>
      <c r="D14" s="15" t="s">
        <v>33</v>
      </c>
      <c r="E14" s="14">
        <f>51.2*1.4</f>
        <v>71.67999999999999</v>
      </c>
      <c r="F14" s="13"/>
      <c r="G14" s="12">
        <f>E14*F14</f>
        <v>0</v>
      </c>
    </row>
    <row r="15" spans="1:7" ht="25.5" customHeight="1">
      <c r="A15" s="17" t="s">
        <v>34</v>
      </c>
      <c r="B15" s="15" t="s">
        <v>35</v>
      </c>
      <c r="C15" s="16" t="s">
        <v>29</v>
      </c>
      <c r="D15" s="15">
        <v>51.2</v>
      </c>
      <c r="E15" s="14">
        <v>51.2</v>
      </c>
      <c r="F15" s="13"/>
      <c r="G15" s="12">
        <f>E15*F15</f>
        <v>0</v>
      </c>
    </row>
    <row r="16" spans="1:7" ht="25.5" customHeight="1">
      <c r="A16" s="17" t="s">
        <v>36</v>
      </c>
      <c r="B16" s="15" t="s">
        <v>37</v>
      </c>
      <c r="C16" s="16" t="s">
        <v>29</v>
      </c>
      <c r="D16" s="15">
        <v>51.2</v>
      </c>
      <c r="E16" s="14">
        <v>51.2</v>
      </c>
      <c r="F16" s="13"/>
      <c r="G16" s="12">
        <f>E16*F16</f>
        <v>0</v>
      </c>
    </row>
    <row r="17" spans="1:7" ht="26.25" customHeight="1">
      <c r="A17" s="11" t="s">
        <v>38</v>
      </c>
      <c r="B17" s="9" t="s">
        <v>39</v>
      </c>
      <c r="C17" s="10" t="s">
        <v>29</v>
      </c>
      <c r="D17" s="9">
        <v>51.2</v>
      </c>
      <c r="E17" s="8">
        <v>51.2</v>
      </c>
      <c r="F17" s="7"/>
      <c r="G17" s="6">
        <f>E17*F17</f>
        <v>0</v>
      </c>
    </row>
    <row r="18" spans="1:7" s="18" customFormat="1" ht="33.75" customHeight="1">
      <c r="A18" s="23">
        <v>4</v>
      </c>
      <c r="B18" s="29"/>
      <c r="C18" s="30"/>
      <c r="D18" s="22"/>
      <c r="E18" s="21"/>
      <c r="F18" s="20"/>
      <c r="G18" s="19"/>
    </row>
    <row r="19" spans="1:7" ht="26.25" customHeight="1">
      <c r="A19" s="11" t="s">
        <v>40</v>
      </c>
      <c r="B19" s="9" t="s">
        <v>41</v>
      </c>
      <c r="C19" s="10" t="s">
        <v>29</v>
      </c>
      <c r="D19" s="9" t="s">
        <v>42</v>
      </c>
      <c r="E19" s="8">
        <f>(57.2+26)*60%</f>
        <v>49.92</v>
      </c>
      <c r="F19" s="7"/>
      <c r="G19" s="6">
        <f>E19*F19</f>
        <v>0</v>
      </c>
    </row>
    <row r="20" spans="1:7" s="18" customFormat="1" ht="33.75" customHeight="1">
      <c r="A20" s="23">
        <v>5</v>
      </c>
      <c r="B20" s="29"/>
      <c r="C20" s="30"/>
      <c r="D20" s="22"/>
      <c r="E20" s="21"/>
      <c r="F20" s="20"/>
      <c r="G20" s="19"/>
    </row>
    <row r="21" spans="1:7" ht="25.5" customHeight="1">
      <c r="A21" s="17" t="s">
        <v>43</v>
      </c>
      <c r="B21" s="15" t="s">
        <v>44</v>
      </c>
      <c r="C21" s="16" t="s">
        <v>29</v>
      </c>
      <c r="D21" s="15" t="s">
        <v>45</v>
      </c>
      <c r="E21" s="14">
        <f>26.9*40%</f>
        <v>10.76</v>
      </c>
      <c r="F21" s="13"/>
      <c r="G21" s="12">
        <f>E21*F21</f>
        <v>0</v>
      </c>
    </row>
    <row r="22" spans="1:7" ht="26.25" customHeight="1">
      <c r="A22" s="11" t="s">
        <v>46</v>
      </c>
      <c r="B22" s="9" t="s">
        <v>41</v>
      </c>
      <c r="C22" s="10" t="s">
        <v>29</v>
      </c>
      <c r="D22" s="9" t="s">
        <v>47</v>
      </c>
      <c r="E22" s="8">
        <f>26*60%</f>
        <v>15.6</v>
      </c>
      <c r="F22" s="7"/>
      <c r="G22" s="6">
        <f>E22*F22</f>
        <v>0</v>
      </c>
    </row>
    <row r="23" spans="1:7" s="18" customFormat="1" ht="33.75" customHeight="1">
      <c r="A23" s="23">
        <v>6</v>
      </c>
      <c r="B23" s="29"/>
      <c r="C23" s="30"/>
      <c r="D23" s="22"/>
      <c r="E23" s="21"/>
      <c r="F23" s="20"/>
      <c r="G23" s="19"/>
    </row>
    <row r="24" spans="1:7" ht="25.5" customHeight="1">
      <c r="A24" s="17" t="s">
        <v>48</v>
      </c>
      <c r="B24" s="15" t="s">
        <v>49</v>
      </c>
      <c r="C24" s="16" t="s">
        <v>29</v>
      </c>
      <c r="D24" s="15">
        <v>30</v>
      </c>
      <c r="E24" s="14">
        <v>30</v>
      </c>
      <c r="F24" s="13"/>
      <c r="G24" s="12">
        <f>E24*F24</f>
        <v>0</v>
      </c>
    </row>
    <row r="25" spans="1:7" ht="25.5" customHeight="1">
      <c r="A25" s="17" t="s">
        <v>50</v>
      </c>
      <c r="B25" s="15" t="s">
        <v>51</v>
      </c>
      <c r="C25" s="16" t="s">
        <v>29</v>
      </c>
      <c r="D25" s="15">
        <v>30</v>
      </c>
      <c r="E25" s="14">
        <v>30</v>
      </c>
      <c r="F25" s="13"/>
      <c r="G25" s="12">
        <f>E25*F25</f>
        <v>0</v>
      </c>
    </row>
    <row r="26" spans="1:7" ht="25.5" customHeight="1">
      <c r="A26" s="17" t="s">
        <v>52</v>
      </c>
      <c r="B26" s="15" t="s">
        <v>53</v>
      </c>
      <c r="C26" s="16" t="s">
        <v>29</v>
      </c>
      <c r="D26" s="15">
        <v>30</v>
      </c>
      <c r="E26" s="14">
        <v>30</v>
      </c>
      <c r="F26" s="13"/>
      <c r="G26" s="12">
        <f>E26*F26</f>
        <v>0</v>
      </c>
    </row>
    <row r="27" spans="1:7" ht="26.25" customHeight="1">
      <c r="A27" s="11" t="s">
        <v>54</v>
      </c>
      <c r="B27" s="9" t="s">
        <v>55</v>
      </c>
      <c r="C27" s="10" t="s">
        <v>21</v>
      </c>
      <c r="D27" s="9">
        <v>8.6</v>
      </c>
      <c r="E27" s="8">
        <v>8.6</v>
      </c>
      <c r="F27" s="7"/>
      <c r="G27" s="6">
        <f>E27*F27</f>
        <v>0</v>
      </c>
    </row>
    <row r="28" spans="5:7" ht="21" customHeight="1">
      <c r="E28" s="59" t="s">
        <v>56</v>
      </c>
      <c r="F28" s="60"/>
      <c r="G28" s="5">
        <f>SUM(G7:G27)</f>
        <v>0</v>
      </c>
    </row>
    <row r="29" spans="5:7" ht="15">
      <c r="E29" s="56" t="s">
        <v>57</v>
      </c>
      <c r="F29" s="57"/>
      <c r="G29" s="4">
        <f>G28*0.23</f>
        <v>0</v>
      </c>
    </row>
    <row r="30" spans="5:7" ht="26.25" customHeight="1">
      <c r="E30" s="54" t="s">
        <v>58</v>
      </c>
      <c r="F30" s="55"/>
      <c r="G30" s="3">
        <f>SUM(G28:G29)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E30:F30"/>
    <mergeCell ref="E29:F29"/>
    <mergeCell ref="B4:B5"/>
    <mergeCell ref="E28:F28"/>
    <mergeCell ref="B23:C23"/>
    <mergeCell ref="B10:C10"/>
    <mergeCell ref="B12:C12"/>
    <mergeCell ref="B18:C18"/>
    <mergeCell ref="B20:C20"/>
    <mergeCell ref="A4:A5"/>
    <mergeCell ref="B6:C6"/>
    <mergeCell ref="D4:E4"/>
    <mergeCell ref="F4:F5"/>
    <mergeCell ref="A1:D1"/>
    <mergeCell ref="E1:G3"/>
    <mergeCell ref="A2:D2"/>
    <mergeCell ref="A3:D3"/>
    <mergeCell ref="G4:G5"/>
    <mergeCell ref="C4:C5"/>
  </mergeCells>
  <printOptions horizontalCentered="1" verticalCentered="1"/>
  <pageMargins left="0.2362204724409449" right="0.1968503937007874" top="0.2755905511811024" bottom="0.2362204724409449" header="0.2362204724409449" footer="0.15748031496062992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Dziergas</dc:creator>
  <cp:keywords/>
  <dc:description/>
  <cp:lastModifiedBy>Scott Wilson Sp. z.o.o.</cp:lastModifiedBy>
  <dcterms:created xsi:type="dcterms:W3CDTF">2020-05-15T11:56:29Z</dcterms:created>
  <dcterms:modified xsi:type="dcterms:W3CDTF">2020-05-22T07:06:57Z</dcterms:modified>
  <cp:category/>
  <cp:version/>
  <cp:contentType/>
  <cp:contentStatus/>
</cp:coreProperties>
</file>